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ditya\OneDrive\Desktop\"/>
    </mc:Choice>
  </mc:AlternateContent>
  <xr:revisionPtr revIDLastSave="0" documentId="13_ncr:1_{E481351A-EEAE-465A-AAA0-235486DADB0D}" xr6:coauthVersionLast="47" xr6:coauthVersionMax="47" xr10:uidLastSave="{00000000-0000-0000-0000-000000000000}"/>
  <bookViews>
    <workbookView xWindow="-108" yWindow="-108" windowWidth="23256" windowHeight="12456" activeTab="2" xr2:uid="{7407F183-0265-4756-8845-E4EFCA9F6B87}"/>
  </bookViews>
  <sheets>
    <sheet name="Time VS cooker" sheetId="2" r:id="rId1"/>
    <sheet name="Parameter &amp; Obs. Value" sheetId="1" r:id="rId2"/>
    <sheet name="Calculations" sheetId="3" r:id="rId3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21" i="1" l="1"/>
  <c r="G18" i="1"/>
  <c r="C18" i="1"/>
  <c r="G15" i="3"/>
  <c r="G17" i="3"/>
  <c r="K39" i="2"/>
  <c r="J39" i="2"/>
  <c r="D42" i="2"/>
  <c r="C42" i="2"/>
  <c r="C7" i="3"/>
  <c r="C5" i="3"/>
  <c r="C17" i="3"/>
</calcChain>
</file>

<file path=xl/sharedStrings.xml><?xml version="1.0" encoding="utf-8"?>
<sst xmlns="http://schemas.openxmlformats.org/spreadsheetml/2006/main" count="326" uniqueCount="97">
  <si>
    <t>Parameter</t>
  </si>
  <si>
    <t>Observed Value</t>
  </si>
  <si>
    <t>Gas ON time</t>
  </si>
  <si>
    <t>12:00</t>
  </si>
  <si>
    <t>First steam from condenser</t>
  </si>
  <si>
    <t>Flame change (High → Medium)</t>
  </si>
  <si>
    <t>12:50</t>
  </si>
  <si>
    <t>Distillation started</t>
  </si>
  <si>
    <t>Time</t>
  </si>
  <si>
    <t>Cooker Body Temp (°C)</t>
  </si>
  <si>
    <t>Cooker Lid Temp (°C)</t>
  </si>
  <si>
    <t>Flame Level</t>
  </si>
  <si>
    <t>High</t>
  </si>
  <si>
    <t>12:10</t>
  </si>
  <si>
    <t>12:20</t>
  </si>
  <si>
    <t>12:30</t>
  </si>
  <si>
    <t>12:40</t>
  </si>
  <si>
    <t>High → Medium</t>
  </si>
  <si>
    <t>1:00</t>
  </si>
  <si>
    <t>Medium</t>
  </si>
  <si>
    <t>1:10</t>
  </si>
  <si>
    <t>1:20</t>
  </si>
  <si>
    <t>1:30</t>
  </si>
  <si>
    <t>1:40</t>
  </si>
  <si>
    <t>1:50</t>
  </si>
  <si>
    <t>2:00</t>
  </si>
  <si>
    <t>2:10</t>
  </si>
  <si>
    <t>2:20</t>
  </si>
  <si>
    <t>2:30</t>
  </si>
  <si>
    <t>2:40</t>
  </si>
  <si>
    <t>2:50</t>
  </si>
  <si>
    <t>3:00</t>
  </si>
  <si>
    <t>3:10</t>
  </si>
  <si>
    <t>3:20</t>
  </si>
  <si>
    <t>3:30</t>
  </si>
  <si>
    <t>3:40</t>
  </si>
  <si>
    <t>3:50</t>
  </si>
  <si>
    <t>4:00</t>
  </si>
  <si>
    <t>4:10</t>
  </si>
  <si>
    <t>4:20</t>
  </si>
  <si>
    <t>4:30</t>
  </si>
  <si>
    <t>4:40</t>
  </si>
  <si>
    <t>4:50</t>
  </si>
  <si>
    <t>5:00</t>
  </si>
  <si>
    <t>5:10</t>
  </si>
  <si>
    <t>5:20</t>
  </si>
  <si>
    <t>5:30</t>
  </si>
  <si>
    <t>5:40</t>
  </si>
  <si>
    <t>5:50</t>
  </si>
  <si>
    <t>6:00</t>
  </si>
  <si>
    <t>6:10</t>
  </si>
  <si>
    <t>6:20</t>
  </si>
  <si>
    <t>Remarks</t>
  </si>
  <si>
    <t>Gas turned on</t>
  </si>
  <si>
    <t>Gas turned off</t>
  </si>
  <si>
    <t>Heating</t>
  </si>
  <si>
    <t>First Distillate observed</t>
  </si>
  <si>
    <t>Steady Distillation</t>
  </si>
  <si>
    <t xml:space="preserve">Average Surface temperature of Cooker Body  </t>
  </si>
  <si>
    <t>Average Surface temperature of Cooker lid</t>
  </si>
  <si>
    <t>Latent Heat of Vaporisation of Water</t>
  </si>
  <si>
    <t>Calorific Value (Cv)</t>
  </si>
  <si>
    <t xml:space="preserve">Not Distilled </t>
  </si>
  <si>
    <t>Losses(To atmosphere)</t>
  </si>
  <si>
    <t>Time (min)</t>
  </si>
  <si>
    <t>Average</t>
  </si>
  <si>
    <t>Unit</t>
  </si>
  <si>
    <t>liter</t>
  </si>
  <si>
    <t>Quantity of water filled in cooker</t>
  </si>
  <si>
    <t xml:space="preserve">Duration of  steaming </t>
  </si>
  <si>
    <t>12:28 PM – 6:20 PM</t>
  </si>
  <si>
    <t>ml/hr</t>
  </si>
  <si>
    <t xml:space="preserve">Average distillation rate </t>
  </si>
  <si>
    <t xml:space="preserve">Total distilled water collected </t>
  </si>
  <si>
    <t>ml</t>
  </si>
  <si>
    <t>Distillation time</t>
  </si>
  <si>
    <t>min</t>
  </si>
  <si>
    <t>kJ</t>
  </si>
  <si>
    <t>kJ/Kg</t>
  </si>
  <si>
    <t>Kg</t>
  </si>
  <si>
    <t>C</t>
  </si>
  <si>
    <r>
      <t>Q</t>
    </r>
    <r>
      <rPr>
        <b/>
        <vertAlign val="subscript"/>
        <sz val="11"/>
        <color theme="1"/>
        <rFont val="Calibri"/>
        <family val="2"/>
        <scheme val="minor"/>
      </rPr>
      <t>Fuel</t>
    </r>
  </si>
  <si>
    <t xml:space="preserve">Mgas </t>
  </si>
  <si>
    <t>Without Insulation</t>
  </si>
  <si>
    <t>With Insulation</t>
  </si>
  <si>
    <r>
      <rPr>
        <b/>
        <sz val="11"/>
        <color theme="1"/>
        <rFont val="Calibri"/>
        <family val="2"/>
        <scheme val="minor"/>
      </rPr>
      <t>Q</t>
    </r>
    <r>
      <rPr>
        <b/>
        <vertAlign val="subscript"/>
        <sz val="11"/>
        <color theme="1"/>
        <rFont val="Calibri"/>
        <family val="2"/>
        <scheme val="minor"/>
      </rPr>
      <t>Fuel</t>
    </r>
  </si>
  <si>
    <t>Time(min)</t>
  </si>
  <si>
    <t>12.36 PM</t>
  </si>
  <si>
    <t>Gas Turned on</t>
  </si>
  <si>
    <t>First Distillate Observed</t>
  </si>
  <si>
    <t>Values</t>
  </si>
  <si>
    <t>Mgas Used</t>
  </si>
  <si>
    <t>Mass Evaporated</t>
  </si>
  <si>
    <t xml:space="preserve">Mass Evaporated </t>
  </si>
  <si>
    <t>Rate of steaming</t>
  </si>
  <si>
    <t>liter/hour</t>
  </si>
  <si>
    <t xml:space="preserve">% increase in rate of steaming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</si>
</sst>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0.000"/>
  </numFmts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vertAlign val="subscript"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rgb="FFFF0000"/>
      <name val="Calibri"/>
      <family val="2"/>
      <scheme val="minor"/>
    </font>
    <font>
      <sz val="14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92D05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1">
    <xf numFmtId="0" fontId="0" fillId="0" borderId="0" xfId="0"/>
    <xf numFmtId="0" fontId="0" fillId="0" borderId="0" xfId="0" applyAlignment="1">
      <alignment horizontal="center"/>
    </xf>
    <xf numFmtId="0" fontId="1" fillId="2" borderId="0" xfId="0" applyFont="1" applyFill="1" applyAlignment="1">
      <alignment horizontal="center"/>
    </xf>
    <xf numFmtId="0" fontId="1" fillId="0" borderId="0" xfId="0" applyFont="1"/>
    <xf numFmtId="0" fontId="1" fillId="0" borderId="0" xfId="0" applyFont="1" applyAlignment="1">
      <alignment horizontal="center"/>
    </xf>
    <xf numFmtId="164" fontId="1" fillId="0" borderId="0" xfId="0" applyNumberFormat="1" applyFont="1" applyAlignment="1">
      <alignment horizontal="center"/>
    </xf>
    <xf numFmtId="0" fontId="1" fillId="3" borderId="0" xfId="0" applyFont="1" applyFill="1" applyAlignment="1">
      <alignment horizontal="center"/>
    </xf>
    <xf numFmtId="0" fontId="1" fillId="4" borderId="0" xfId="0" applyFont="1" applyFill="1" applyAlignment="1">
      <alignment horizontal="center"/>
    </xf>
    <xf numFmtId="18" fontId="0" fillId="0" borderId="0" xfId="0" applyNumberFormat="1" applyAlignment="1">
      <alignment horizontal="center"/>
    </xf>
    <xf numFmtId="20" fontId="0" fillId="0" borderId="0" xfId="0" applyNumberFormat="1" applyAlignment="1">
      <alignment horizontal="center"/>
    </xf>
    <xf numFmtId="2" fontId="1" fillId="0" borderId="0" xfId="0" applyNumberFormat="1" applyFont="1" applyAlignment="1">
      <alignment horizontal="center"/>
    </xf>
    <xf numFmtId="2" fontId="0" fillId="0" borderId="0" xfId="0" applyNumberFormat="1" applyAlignment="1">
      <alignment horizontal="center"/>
    </xf>
    <xf numFmtId="0" fontId="4" fillId="4" borderId="0" xfId="0" applyFont="1" applyFill="1" applyAlignment="1">
      <alignment horizontal="center"/>
    </xf>
    <xf numFmtId="0" fontId="0" fillId="4" borderId="0" xfId="0" applyFill="1" applyAlignment="1">
      <alignment horizontal="center"/>
    </xf>
    <xf numFmtId="0" fontId="3" fillId="4" borderId="0" xfId="0" applyFont="1" applyFill="1" applyAlignment="1">
      <alignment horizontal="center"/>
    </xf>
    <xf numFmtId="0" fontId="5" fillId="4" borderId="0" xfId="0" applyFont="1" applyFill="1" applyAlignment="1">
      <alignment horizontal="center"/>
    </xf>
    <xf numFmtId="0" fontId="0" fillId="0" borderId="0" xfId="0" applyAlignment="1">
      <alignment horizontal="center"/>
    </xf>
    <xf numFmtId="165" fontId="0" fillId="0" borderId="0" xfId="0" applyNumberFormat="1" applyAlignment="1">
      <alignment horizontal="center"/>
    </xf>
    <xf numFmtId="0" fontId="3" fillId="2" borderId="0" xfId="0" applyFont="1" applyFill="1" applyAlignment="1">
      <alignment horizontal="center"/>
    </xf>
    <xf numFmtId="0" fontId="0" fillId="2" borderId="0" xfId="0" applyFill="1" applyAlignment="1">
      <alignment horizontal="center"/>
    </xf>
    <xf numFmtId="0" fontId="1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578401F-B042-47BB-AE4E-D061699AB982}">
  <dimension ref="A1:O42"/>
  <sheetViews>
    <sheetView topLeftCell="A11" zoomScale="80" zoomScaleNormal="80" workbookViewId="0">
      <selection activeCell="C42" sqref="C42"/>
    </sheetView>
  </sheetViews>
  <sheetFormatPr defaultRowHeight="14.4" x14ac:dyDescent="0.3"/>
  <cols>
    <col min="1" max="2" width="10.21875" customWidth="1"/>
    <col min="3" max="3" width="23.109375" style="1" customWidth="1"/>
    <col min="4" max="4" width="19.21875" customWidth="1"/>
    <col min="5" max="5" width="17.88671875" customWidth="1"/>
    <col min="6" max="6" width="20" customWidth="1"/>
    <col min="7" max="7" width="3.33203125" customWidth="1"/>
    <col min="8" max="8" width="10.33203125" customWidth="1"/>
    <col min="9" max="9" width="11.6640625" style="1" customWidth="1"/>
    <col min="10" max="10" width="21.6640625" customWidth="1"/>
    <col min="11" max="11" width="19.21875" customWidth="1"/>
    <col min="12" max="12" width="16.5546875" style="1" customWidth="1"/>
    <col min="13" max="13" width="21.6640625" style="1" customWidth="1"/>
  </cols>
  <sheetData>
    <row r="1" spans="1:15" x14ac:dyDescent="0.3">
      <c r="A1" s="12" t="s">
        <v>83</v>
      </c>
      <c r="B1" s="13"/>
      <c r="C1" s="13"/>
      <c r="D1" s="13"/>
      <c r="E1" s="13"/>
      <c r="F1" s="13"/>
      <c r="H1" s="12" t="s">
        <v>84</v>
      </c>
      <c r="I1" s="13"/>
      <c r="J1" s="13"/>
      <c r="K1" s="13"/>
      <c r="L1" s="13"/>
      <c r="M1" s="13"/>
      <c r="N1" s="13"/>
      <c r="O1" s="13"/>
    </row>
    <row r="2" spans="1:15" x14ac:dyDescent="0.3">
      <c r="A2" s="4" t="s">
        <v>8</v>
      </c>
      <c r="B2" s="4" t="s">
        <v>64</v>
      </c>
      <c r="C2" s="4" t="s">
        <v>9</v>
      </c>
      <c r="D2" s="4" t="s">
        <v>10</v>
      </c>
      <c r="E2" s="4" t="s">
        <v>11</v>
      </c>
      <c r="F2" s="4" t="s">
        <v>52</v>
      </c>
      <c r="H2" s="4" t="s">
        <v>8</v>
      </c>
      <c r="I2" s="4" t="s">
        <v>86</v>
      </c>
      <c r="J2" s="4" t="s">
        <v>9</v>
      </c>
      <c r="K2" s="4" t="s">
        <v>10</v>
      </c>
      <c r="L2" s="4" t="s">
        <v>11</v>
      </c>
      <c r="M2" s="4" t="s">
        <v>52</v>
      </c>
    </row>
    <row r="3" spans="1:15" x14ac:dyDescent="0.3">
      <c r="A3" s="1" t="s">
        <v>3</v>
      </c>
      <c r="B3" s="1">
        <v>0</v>
      </c>
      <c r="C3" s="1">
        <v>25.4</v>
      </c>
      <c r="D3" s="1">
        <v>26.4</v>
      </c>
      <c r="E3" s="1" t="s">
        <v>12</v>
      </c>
      <c r="F3" s="1" t="s">
        <v>53</v>
      </c>
      <c r="H3" s="1" t="s">
        <v>3</v>
      </c>
      <c r="I3" s="1">
        <v>0</v>
      </c>
      <c r="J3" s="1">
        <v>22.8</v>
      </c>
      <c r="K3" s="1">
        <v>23</v>
      </c>
      <c r="L3" s="1" t="s">
        <v>12</v>
      </c>
      <c r="M3" s="1" t="s">
        <v>88</v>
      </c>
    </row>
    <row r="4" spans="1:15" x14ac:dyDescent="0.3">
      <c r="A4" s="1" t="s">
        <v>13</v>
      </c>
      <c r="B4" s="1">
        <v>10</v>
      </c>
      <c r="C4" s="1">
        <v>33.200000000000003</v>
      </c>
      <c r="D4" s="1">
        <v>37.799999999999997</v>
      </c>
      <c r="E4" s="1" t="s">
        <v>12</v>
      </c>
      <c r="F4" s="1" t="s">
        <v>55</v>
      </c>
      <c r="H4" s="1" t="s">
        <v>13</v>
      </c>
      <c r="I4" s="1">
        <v>10</v>
      </c>
      <c r="J4" s="1">
        <v>59.2</v>
      </c>
      <c r="K4" s="1">
        <v>32.799999999999997</v>
      </c>
      <c r="L4" s="1" t="s">
        <v>12</v>
      </c>
      <c r="M4" s="1" t="s">
        <v>55</v>
      </c>
    </row>
    <row r="5" spans="1:15" x14ac:dyDescent="0.3">
      <c r="A5" s="1" t="s">
        <v>14</v>
      </c>
      <c r="B5" s="1">
        <v>20</v>
      </c>
      <c r="C5" s="1">
        <v>40.6</v>
      </c>
      <c r="D5" s="1">
        <v>43.8</v>
      </c>
      <c r="E5" s="1" t="s">
        <v>12</v>
      </c>
      <c r="F5" s="1" t="s">
        <v>55</v>
      </c>
      <c r="H5" s="1" t="s">
        <v>14</v>
      </c>
      <c r="I5" s="1">
        <v>20</v>
      </c>
      <c r="J5" s="1">
        <v>72.400000000000006</v>
      </c>
      <c r="K5" s="1">
        <v>38.200000000000003</v>
      </c>
      <c r="L5" s="1" t="s">
        <v>12</v>
      </c>
      <c r="M5" s="1" t="s">
        <v>55</v>
      </c>
    </row>
    <row r="6" spans="1:15" x14ac:dyDescent="0.3">
      <c r="A6" s="1" t="s">
        <v>15</v>
      </c>
      <c r="B6" s="1">
        <v>30</v>
      </c>
      <c r="C6" s="1">
        <v>34.9</v>
      </c>
      <c r="D6" s="1">
        <v>48.2</v>
      </c>
      <c r="E6" s="1" t="s">
        <v>12</v>
      </c>
      <c r="F6" s="1" t="s">
        <v>55</v>
      </c>
      <c r="H6" s="1" t="s">
        <v>15</v>
      </c>
      <c r="I6" s="1">
        <v>30</v>
      </c>
      <c r="J6" s="1">
        <v>55.3</v>
      </c>
      <c r="K6" s="1">
        <v>43</v>
      </c>
      <c r="L6" s="1" t="s">
        <v>12</v>
      </c>
      <c r="M6" s="1" t="s">
        <v>55</v>
      </c>
    </row>
    <row r="7" spans="1:15" x14ac:dyDescent="0.3">
      <c r="A7" s="1" t="s">
        <v>16</v>
      </c>
      <c r="B7" s="1">
        <v>40</v>
      </c>
      <c r="C7" s="1">
        <v>42.7</v>
      </c>
      <c r="D7" s="1">
        <v>52.4</v>
      </c>
      <c r="E7" s="1" t="s">
        <v>12</v>
      </c>
      <c r="F7" s="1" t="s">
        <v>55</v>
      </c>
      <c r="H7" s="1" t="s">
        <v>16</v>
      </c>
      <c r="I7" s="1">
        <v>40</v>
      </c>
      <c r="J7" s="1">
        <v>54.4</v>
      </c>
      <c r="K7" s="1">
        <v>47.8</v>
      </c>
      <c r="L7" s="1" t="s">
        <v>17</v>
      </c>
      <c r="M7" s="1" t="s">
        <v>89</v>
      </c>
    </row>
    <row r="8" spans="1:15" x14ac:dyDescent="0.3">
      <c r="A8" s="1" t="s">
        <v>6</v>
      </c>
      <c r="B8" s="1">
        <v>50</v>
      </c>
      <c r="C8" s="1">
        <v>41.1</v>
      </c>
      <c r="D8" s="1">
        <v>47.7</v>
      </c>
      <c r="E8" s="1" t="s">
        <v>17</v>
      </c>
      <c r="F8" s="1" t="s">
        <v>56</v>
      </c>
      <c r="H8" s="1" t="s">
        <v>6</v>
      </c>
      <c r="I8" s="1">
        <v>50</v>
      </c>
      <c r="J8" s="1">
        <v>52.4</v>
      </c>
      <c r="K8" s="1">
        <v>49.6</v>
      </c>
      <c r="L8" s="1" t="s">
        <v>19</v>
      </c>
      <c r="M8" s="1" t="s">
        <v>57</v>
      </c>
    </row>
    <row r="9" spans="1:15" x14ac:dyDescent="0.3">
      <c r="A9" s="1" t="s">
        <v>18</v>
      </c>
      <c r="B9" s="1">
        <v>60</v>
      </c>
      <c r="C9" s="1">
        <v>42.4</v>
      </c>
      <c r="D9" s="1">
        <v>48.2</v>
      </c>
      <c r="E9" s="1" t="s">
        <v>19</v>
      </c>
      <c r="F9" s="1" t="s">
        <v>57</v>
      </c>
      <c r="H9" s="1" t="s">
        <v>18</v>
      </c>
      <c r="I9" s="1">
        <v>60</v>
      </c>
      <c r="J9" s="1">
        <v>52.6</v>
      </c>
      <c r="K9" s="1">
        <v>46.8</v>
      </c>
      <c r="L9" s="1" t="s">
        <v>19</v>
      </c>
      <c r="M9" s="1" t="s">
        <v>57</v>
      </c>
    </row>
    <row r="10" spans="1:15" x14ac:dyDescent="0.3">
      <c r="A10" s="1" t="s">
        <v>20</v>
      </c>
      <c r="B10" s="1">
        <v>70</v>
      </c>
      <c r="C10" s="1">
        <v>38.9</v>
      </c>
      <c r="D10" s="1">
        <v>48.4</v>
      </c>
      <c r="E10" s="1" t="s">
        <v>19</v>
      </c>
      <c r="F10" s="1" t="s">
        <v>57</v>
      </c>
      <c r="H10" s="1" t="s">
        <v>20</v>
      </c>
      <c r="I10" s="1">
        <v>70</v>
      </c>
      <c r="J10" s="1">
        <v>53.2</v>
      </c>
      <c r="K10" s="1">
        <v>49.1</v>
      </c>
      <c r="L10" s="1" t="s">
        <v>19</v>
      </c>
      <c r="M10" s="1" t="s">
        <v>57</v>
      </c>
    </row>
    <row r="11" spans="1:15" x14ac:dyDescent="0.3">
      <c r="A11" s="1" t="s">
        <v>21</v>
      </c>
      <c r="B11" s="1">
        <v>80</v>
      </c>
      <c r="C11" s="1">
        <v>42.5</v>
      </c>
      <c r="D11" s="1">
        <v>49</v>
      </c>
      <c r="E11" s="1" t="s">
        <v>19</v>
      </c>
      <c r="F11" s="1" t="s">
        <v>57</v>
      </c>
      <c r="H11" s="1" t="s">
        <v>21</v>
      </c>
      <c r="I11" s="1">
        <v>80</v>
      </c>
      <c r="J11" s="1">
        <v>52</v>
      </c>
      <c r="K11" s="1">
        <v>48.1</v>
      </c>
      <c r="L11" s="1" t="s">
        <v>19</v>
      </c>
      <c r="M11" s="1" t="s">
        <v>57</v>
      </c>
    </row>
    <row r="12" spans="1:15" x14ac:dyDescent="0.3">
      <c r="A12" s="1" t="s">
        <v>22</v>
      </c>
      <c r="B12" s="1">
        <v>90</v>
      </c>
      <c r="C12" s="1">
        <v>41.4</v>
      </c>
      <c r="D12" s="1">
        <v>51.4</v>
      </c>
      <c r="E12" s="1" t="s">
        <v>19</v>
      </c>
      <c r="F12" s="1" t="s">
        <v>57</v>
      </c>
      <c r="H12" s="1" t="s">
        <v>22</v>
      </c>
      <c r="I12" s="1">
        <v>90</v>
      </c>
      <c r="J12" s="1">
        <v>54.3</v>
      </c>
      <c r="K12" s="1">
        <v>49.1</v>
      </c>
      <c r="L12" s="1" t="s">
        <v>19</v>
      </c>
      <c r="M12" s="1" t="s">
        <v>57</v>
      </c>
    </row>
    <row r="13" spans="1:15" x14ac:dyDescent="0.3">
      <c r="A13" s="1" t="s">
        <v>23</v>
      </c>
      <c r="B13" s="1">
        <v>100</v>
      </c>
      <c r="C13" s="1">
        <v>42.5</v>
      </c>
      <c r="D13" s="1">
        <v>51.5</v>
      </c>
      <c r="E13" s="1" t="s">
        <v>19</v>
      </c>
      <c r="F13" s="1" t="s">
        <v>57</v>
      </c>
      <c r="H13" s="1" t="s">
        <v>23</v>
      </c>
      <c r="I13" s="1">
        <v>100</v>
      </c>
      <c r="J13" s="1">
        <v>51.7</v>
      </c>
      <c r="K13" s="1">
        <v>50.4</v>
      </c>
      <c r="L13" s="1" t="s">
        <v>19</v>
      </c>
      <c r="M13" s="1" t="s">
        <v>57</v>
      </c>
    </row>
    <row r="14" spans="1:15" x14ac:dyDescent="0.3">
      <c r="A14" s="1" t="s">
        <v>24</v>
      </c>
      <c r="B14" s="1">
        <v>110</v>
      </c>
      <c r="C14" s="1">
        <v>46.6</v>
      </c>
      <c r="D14" s="1">
        <v>49.1</v>
      </c>
      <c r="E14" s="1" t="s">
        <v>19</v>
      </c>
      <c r="F14" s="1" t="s">
        <v>57</v>
      </c>
      <c r="H14" s="1" t="s">
        <v>24</v>
      </c>
      <c r="I14" s="1">
        <v>110</v>
      </c>
      <c r="J14" s="1">
        <v>51.5</v>
      </c>
      <c r="K14" s="1">
        <v>50.1</v>
      </c>
      <c r="L14" s="1" t="s">
        <v>19</v>
      </c>
      <c r="M14" s="1" t="s">
        <v>57</v>
      </c>
    </row>
    <row r="15" spans="1:15" x14ac:dyDescent="0.3">
      <c r="A15" s="1" t="s">
        <v>25</v>
      </c>
      <c r="B15" s="1">
        <v>120</v>
      </c>
      <c r="C15" s="1">
        <v>41.5</v>
      </c>
      <c r="D15" s="1">
        <v>48.7</v>
      </c>
      <c r="E15" s="1" t="s">
        <v>19</v>
      </c>
      <c r="F15" s="1" t="s">
        <v>57</v>
      </c>
      <c r="H15" s="1" t="s">
        <v>25</v>
      </c>
      <c r="I15" s="1">
        <v>120</v>
      </c>
      <c r="J15" s="1">
        <v>52.7</v>
      </c>
      <c r="K15" s="1">
        <v>50.1</v>
      </c>
      <c r="L15" s="1" t="s">
        <v>19</v>
      </c>
      <c r="M15" s="1" t="s">
        <v>57</v>
      </c>
    </row>
    <row r="16" spans="1:15" x14ac:dyDescent="0.3">
      <c r="A16" s="1" t="s">
        <v>26</v>
      </c>
      <c r="B16" s="1">
        <v>130</v>
      </c>
      <c r="C16" s="1">
        <v>41.3</v>
      </c>
      <c r="D16" s="1">
        <v>52</v>
      </c>
      <c r="E16" s="1" t="s">
        <v>19</v>
      </c>
      <c r="F16" s="1" t="s">
        <v>57</v>
      </c>
      <c r="H16" s="1" t="s">
        <v>26</v>
      </c>
      <c r="I16" s="1">
        <v>130</v>
      </c>
      <c r="J16" s="1">
        <v>53.8</v>
      </c>
      <c r="K16" s="1">
        <v>52.2</v>
      </c>
      <c r="L16" s="1" t="s">
        <v>19</v>
      </c>
      <c r="M16" s="1" t="s">
        <v>57</v>
      </c>
    </row>
    <row r="17" spans="1:13" x14ac:dyDescent="0.3">
      <c r="A17" s="1" t="s">
        <v>27</v>
      </c>
      <c r="B17" s="1">
        <v>140</v>
      </c>
      <c r="C17" s="1">
        <v>40.6</v>
      </c>
      <c r="D17" s="1">
        <v>49.1</v>
      </c>
      <c r="E17" s="1" t="s">
        <v>19</v>
      </c>
      <c r="F17" s="1" t="s">
        <v>57</v>
      </c>
      <c r="H17" s="1" t="s">
        <v>27</v>
      </c>
      <c r="I17" s="1">
        <v>140</v>
      </c>
      <c r="J17" s="1">
        <v>52.6</v>
      </c>
      <c r="K17" s="1">
        <v>53.2</v>
      </c>
      <c r="L17" s="1" t="s">
        <v>19</v>
      </c>
      <c r="M17" s="1" t="s">
        <v>57</v>
      </c>
    </row>
    <row r="18" spans="1:13" x14ac:dyDescent="0.3">
      <c r="A18" s="1" t="s">
        <v>28</v>
      </c>
      <c r="B18" s="1">
        <v>150</v>
      </c>
      <c r="C18" s="1">
        <v>40.299999999999997</v>
      </c>
      <c r="D18" s="1">
        <v>50.3</v>
      </c>
      <c r="E18" s="1" t="s">
        <v>19</v>
      </c>
      <c r="F18" s="1" t="s">
        <v>57</v>
      </c>
      <c r="H18" s="1" t="s">
        <v>28</v>
      </c>
      <c r="I18" s="1">
        <v>150</v>
      </c>
      <c r="J18" s="1">
        <v>53.3</v>
      </c>
      <c r="K18" s="1">
        <v>50.7</v>
      </c>
      <c r="L18" s="1" t="s">
        <v>19</v>
      </c>
      <c r="M18" s="1" t="s">
        <v>57</v>
      </c>
    </row>
    <row r="19" spans="1:13" x14ac:dyDescent="0.3">
      <c r="A19" s="1" t="s">
        <v>29</v>
      </c>
      <c r="B19" s="1">
        <v>160</v>
      </c>
      <c r="C19" s="1">
        <v>41.6</v>
      </c>
      <c r="D19" s="1">
        <v>48</v>
      </c>
      <c r="E19" s="1" t="s">
        <v>19</v>
      </c>
      <c r="F19" s="1" t="s">
        <v>57</v>
      </c>
      <c r="H19" s="1" t="s">
        <v>29</v>
      </c>
      <c r="I19" s="1">
        <v>160</v>
      </c>
      <c r="J19" s="1">
        <v>53.3</v>
      </c>
      <c r="K19" s="1">
        <v>48.3</v>
      </c>
      <c r="L19" s="1" t="s">
        <v>19</v>
      </c>
      <c r="M19" s="1" t="s">
        <v>57</v>
      </c>
    </row>
    <row r="20" spans="1:13" x14ac:dyDescent="0.3">
      <c r="A20" s="1" t="s">
        <v>30</v>
      </c>
      <c r="B20" s="1">
        <v>170</v>
      </c>
      <c r="C20" s="1">
        <v>40.5</v>
      </c>
      <c r="D20" s="1">
        <v>53.1</v>
      </c>
      <c r="E20" s="1" t="s">
        <v>19</v>
      </c>
      <c r="F20" s="1" t="s">
        <v>57</v>
      </c>
      <c r="H20" s="1" t="s">
        <v>30</v>
      </c>
      <c r="I20" s="1">
        <v>170</v>
      </c>
      <c r="J20" s="1">
        <v>53.4</v>
      </c>
      <c r="K20" s="1">
        <v>50.9</v>
      </c>
      <c r="L20" s="1" t="s">
        <v>19</v>
      </c>
      <c r="M20" s="1" t="s">
        <v>57</v>
      </c>
    </row>
    <row r="21" spans="1:13" x14ac:dyDescent="0.3">
      <c r="A21" s="1" t="s">
        <v>31</v>
      </c>
      <c r="B21" s="1">
        <v>180</v>
      </c>
      <c r="C21" s="1">
        <v>40</v>
      </c>
      <c r="D21" s="1">
        <v>50.6</v>
      </c>
      <c r="E21" s="1" t="s">
        <v>19</v>
      </c>
      <c r="F21" s="1" t="s">
        <v>57</v>
      </c>
      <c r="H21" s="1" t="s">
        <v>31</v>
      </c>
      <c r="I21" s="1">
        <v>180</v>
      </c>
      <c r="J21" s="1">
        <v>52.6</v>
      </c>
      <c r="K21" s="1">
        <v>48.3</v>
      </c>
      <c r="L21" s="1" t="s">
        <v>19</v>
      </c>
      <c r="M21" s="1" t="s">
        <v>57</v>
      </c>
    </row>
    <row r="22" spans="1:13" x14ac:dyDescent="0.3">
      <c r="A22" s="1" t="s">
        <v>32</v>
      </c>
      <c r="B22" s="1">
        <v>190</v>
      </c>
      <c r="C22" s="1">
        <v>40.299999999999997</v>
      </c>
      <c r="D22" s="1">
        <v>49.7</v>
      </c>
      <c r="E22" s="1" t="s">
        <v>19</v>
      </c>
      <c r="F22" s="1" t="s">
        <v>57</v>
      </c>
      <c r="H22" s="1" t="s">
        <v>32</v>
      </c>
      <c r="I22" s="1">
        <v>190</v>
      </c>
      <c r="J22" s="1">
        <v>53</v>
      </c>
      <c r="K22" s="1">
        <v>52</v>
      </c>
      <c r="L22" s="1" t="s">
        <v>19</v>
      </c>
      <c r="M22" s="1" t="s">
        <v>57</v>
      </c>
    </row>
    <row r="23" spans="1:13" x14ac:dyDescent="0.3">
      <c r="A23" s="1" t="s">
        <v>33</v>
      </c>
      <c r="B23" s="1">
        <v>200</v>
      </c>
      <c r="C23" s="1">
        <v>40.4</v>
      </c>
      <c r="D23" s="1">
        <v>47.2</v>
      </c>
      <c r="E23" s="1" t="s">
        <v>19</v>
      </c>
      <c r="F23" s="1" t="s">
        <v>57</v>
      </c>
      <c r="H23" s="1" t="s">
        <v>33</v>
      </c>
      <c r="I23" s="1">
        <v>200</v>
      </c>
      <c r="J23" s="1">
        <v>57</v>
      </c>
      <c r="K23" s="1">
        <v>52</v>
      </c>
      <c r="L23" s="1" t="s">
        <v>19</v>
      </c>
      <c r="M23" s="1" t="s">
        <v>57</v>
      </c>
    </row>
    <row r="24" spans="1:13" x14ac:dyDescent="0.3">
      <c r="A24" s="1" t="s">
        <v>34</v>
      </c>
      <c r="B24" s="1">
        <v>210</v>
      </c>
      <c r="C24" s="1">
        <v>39.5</v>
      </c>
      <c r="D24" s="1">
        <v>50.4</v>
      </c>
      <c r="E24" s="1" t="s">
        <v>19</v>
      </c>
      <c r="F24" s="1" t="s">
        <v>57</v>
      </c>
      <c r="H24" s="1" t="s">
        <v>34</v>
      </c>
      <c r="I24" s="1">
        <v>210</v>
      </c>
      <c r="J24" s="1">
        <v>51.9</v>
      </c>
      <c r="K24" s="1">
        <v>52.8</v>
      </c>
      <c r="L24" s="1" t="s">
        <v>19</v>
      </c>
      <c r="M24" s="1" t="s">
        <v>57</v>
      </c>
    </row>
    <row r="25" spans="1:13" x14ac:dyDescent="0.3">
      <c r="A25" s="1" t="s">
        <v>35</v>
      </c>
      <c r="B25" s="1">
        <v>220</v>
      </c>
      <c r="C25" s="1">
        <v>39.9</v>
      </c>
      <c r="D25" s="1">
        <v>49.5</v>
      </c>
      <c r="E25" s="1" t="s">
        <v>19</v>
      </c>
      <c r="F25" s="1" t="s">
        <v>57</v>
      </c>
      <c r="H25" s="1" t="s">
        <v>35</v>
      </c>
      <c r="I25" s="1">
        <v>220</v>
      </c>
      <c r="J25" s="1">
        <v>54.4</v>
      </c>
      <c r="K25" s="1">
        <v>49.7</v>
      </c>
      <c r="L25" s="1" t="s">
        <v>19</v>
      </c>
      <c r="M25" s="1" t="s">
        <v>57</v>
      </c>
    </row>
    <row r="26" spans="1:13" x14ac:dyDescent="0.3">
      <c r="A26" s="1" t="s">
        <v>36</v>
      </c>
      <c r="B26" s="1">
        <v>230</v>
      </c>
      <c r="C26" s="1">
        <v>41.1</v>
      </c>
      <c r="D26" s="1">
        <v>48.6</v>
      </c>
      <c r="E26" s="1" t="s">
        <v>19</v>
      </c>
      <c r="F26" s="1" t="s">
        <v>57</v>
      </c>
      <c r="H26" s="1" t="s">
        <v>36</v>
      </c>
      <c r="I26" s="1">
        <v>230</v>
      </c>
      <c r="J26" s="1">
        <v>52.1</v>
      </c>
      <c r="K26" s="1">
        <v>49.3</v>
      </c>
      <c r="L26" s="1" t="s">
        <v>19</v>
      </c>
      <c r="M26" s="1" t="s">
        <v>57</v>
      </c>
    </row>
    <row r="27" spans="1:13" x14ac:dyDescent="0.3">
      <c r="A27" s="1" t="s">
        <v>37</v>
      </c>
      <c r="B27" s="1">
        <v>240</v>
      </c>
      <c r="C27" s="1">
        <v>40.299999999999997</v>
      </c>
      <c r="D27" s="1">
        <v>50.6</v>
      </c>
      <c r="E27" s="1" t="s">
        <v>19</v>
      </c>
      <c r="F27" s="1" t="s">
        <v>57</v>
      </c>
      <c r="H27" s="1" t="s">
        <v>37</v>
      </c>
      <c r="I27" s="1">
        <v>240</v>
      </c>
      <c r="J27" s="1">
        <v>55.4</v>
      </c>
      <c r="K27" s="1">
        <v>50.6</v>
      </c>
      <c r="L27" s="1" t="s">
        <v>19</v>
      </c>
      <c r="M27" s="1" t="s">
        <v>57</v>
      </c>
    </row>
    <row r="28" spans="1:13" x14ac:dyDescent="0.3">
      <c r="A28" s="1" t="s">
        <v>38</v>
      </c>
      <c r="B28" s="1">
        <v>250</v>
      </c>
      <c r="C28" s="1">
        <v>40.4</v>
      </c>
      <c r="D28" s="1">
        <v>49.7</v>
      </c>
      <c r="E28" s="1" t="s">
        <v>19</v>
      </c>
      <c r="F28" s="1" t="s">
        <v>57</v>
      </c>
      <c r="H28" s="1" t="s">
        <v>38</v>
      </c>
      <c r="I28" s="1">
        <v>250</v>
      </c>
      <c r="J28" s="1">
        <v>51.3</v>
      </c>
      <c r="K28" s="1">
        <v>51.1</v>
      </c>
      <c r="L28" s="1" t="s">
        <v>19</v>
      </c>
      <c r="M28" s="1" t="s">
        <v>57</v>
      </c>
    </row>
    <row r="29" spans="1:13" x14ac:dyDescent="0.3">
      <c r="A29" s="1" t="s">
        <v>39</v>
      </c>
      <c r="B29" s="1">
        <v>260</v>
      </c>
      <c r="C29" s="1">
        <v>39.1</v>
      </c>
      <c r="D29" s="1">
        <v>50.9</v>
      </c>
      <c r="E29" s="1" t="s">
        <v>19</v>
      </c>
      <c r="F29" s="1" t="s">
        <v>57</v>
      </c>
      <c r="H29" s="1" t="s">
        <v>39</v>
      </c>
      <c r="I29" s="1">
        <v>260</v>
      </c>
      <c r="J29" s="1">
        <v>54.2</v>
      </c>
      <c r="K29" s="1">
        <v>51.3</v>
      </c>
      <c r="L29" s="1" t="s">
        <v>19</v>
      </c>
      <c r="M29" s="1" t="s">
        <v>57</v>
      </c>
    </row>
    <row r="30" spans="1:13" x14ac:dyDescent="0.3">
      <c r="A30" s="1" t="s">
        <v>40</v>
      </c>
      <c r="B30" s="1">
        <v>270</v>
      </c>
      <c r="C30" s="1">
        <v>40</v>
      </c>
      <c r="D30" s="1">
        <v>48</v>
      </c>
      <c r="E30" s="1" t="s">
        <v>19</v>
      </c>
      <c r="F30" s="1" t="s">
        <v>57</v>
      </c>
      <c r="H30" s="1" t="s">
        <v>40</v>
      </c>
      <c r="I30" s="1">
        <v>270</v>
      </c>
      <c r="J30" s="1">
        <v>51</v>
      </c>
      <c r="K30" s="1">
        <v>51.1</v>
      </c>
      <c r="L30" s="1" t="s">
        <v>19</v>
      </c>
      <c r="M30" s="1" t="s">
        <v>57</v>
      </c>
    </row>
    <row r="31" spans="1:13" x14ac:dyDescent="0.3">
      <c r="A31" s="1" t="s">
        <v>41</v>
      </c>
      <c r="B31" s="1">
        <v>280</v>
      </c>
      <c r="C31" s="1">
        <v>39.1</v>
      </c>
      <c r="D31" s="1">
        <v>46.1</v>
      </c>
      <c r="E31" s="1" t="s">
        <v>19</v>
      </c>
      <c r="F31" s="1" t="s">
        <v>57</v>
      </c>
      <c r="H31" s="1" t="s">
        <v>41</v>
      </c>
      <c r="I31" s="1">
        <v>280</v>
      </c>
      <c r="J31" s="1">
        <v>50.1</v>
      </c>
      <c r="K31" s="1">
        <v>50.9</v>
      </c>
      <c r="L31" s="1" t="s">
        <v>19</v>
      </c>
      <c r="M31" s="1" t="s">
        <v>57</v>
      </c>
    </row>
    <row r="32" spans="1:13" x14ac:dyDescent="0.3">
      <c r="A32" s="1" t="s">
        <v>42</v>
      </c>
      <c r="B32" s="1">
        <v>290</v>
      </c>
      <c r="C32" s="1">
        <v>40.4</v>
      </c>
      <c r="D32" s="1">
        <v>49.3</v>
      </c>
      <c r="E32" s="1" t="s">
        <v>19</v>
      </c>
      <c r="F32" s="1" t="s">
        <v>57</v>
      </c>
      <c r="H32" s="1" t="s">
        <v>42</v>
      </c>
      <c r="I32" s="1">
        <v>290</v>
      </c>
      <c r="J32" s="1">
        <v>54.2</v>
      </c>
      <c r="K32" s="1">
        <v>53.1</v>
      </c>
      <c r="L32" s="1" t="s">
        <v>19</v>
      </c>
      <c r="M32" s="1" t="s">
        <v>57</v>
      </c>
    </row>
    <row r="33" spans="1:13" x14ac:dyDescent="0.3">
      <c r="A33" s="1" t="s">
        <v>43</v>
      </c>
      <c r="B33" s="1">
        <v>300</v>
      </c>
      <c r="C33" s="1">
        <v>40.299999999999997</v>
      </c>
      <c r="D33" s="1">
        <v>49.5</v>
      </c>
      <c r="E33" s="1" t="s">
        <v>19</v>
      </c>
      <c r="F33" s="1" t="s">
        <v>57</v>
      </c>
      <c r="H33" s="1" t="s">
        <v>43</v>
      </c>
      <c r="I33" s="1">
        <v>300</v>
      </c>
      <c r="J33" s="1">
        <v>56.4</v>
      </c>
      <c r="K33" s="1">
        <v>51.4</v>
      </c>
      <c r="L33" s="1" t="s">
        <v>19</v>
      </c>
      <c r="M33" s="1" t="s">
        <v>57</v>
      </c>
    </row>
    <row r="34" spans="1:13" x14ac:dyDescent="0.3">
      <c r="A34" s="1" t="s">
        <v>44</v>
      </c>
      <c r="B34" s="1">
        <v>310</v>
      </c>
      <c r="C34" s="1">
        <v>42.2</v>
      </c>
      <c r="D34" s="1">
        <v>49.2</v>
      </c>
      <c r="E34" s="1" t="s">
        <v>19</v>
      </c>
      <c r="F34" s="1" t="s">
        <v>57</v>
      </c>
      <c r="H34" s="1" t="s">
        <v>44</v>
      </c>
      <c r="I34" s="1">
        <v>310</v>
      </c>
      <c r="J34" s="1">
        <v>57.3</v>
      </c>
      <c r="K34" s="1">
        <v>49.5</v>
      </c>
      <c r="L34" s="1" t="s">
        <v>19</v>
      </c>
      <c r="M34" s="1" t="s">
        <v>57</v>
      </c>
    </row>
    <row r="35" spans="1:13" x14ac:dyDescent="0.3">
      <c r="A35" s="1" t="s">
        <v>45</v>
      </c>
      <c r="B35" s="1">
        <v>320</v>
      </c>
      <c r="C35" s="1">
        <v>39.5</v>
      </c>
      <c r="D35" s="1">
        <v>52.5</v>
      </c>
      <c r="E35" s="1" t="s">
        <v>19</v>
      </c>
      <c r="F35" s="1" t="s">
        <v>57</v>
      </c>
      <c r="H35" s="1" t="s">
        <v>45</v>
      </c>
      <c r="I35" s="1">
        <v>320</v>
      </c>
      <c r="J35" s="1">
        <v>56.2</v>
      </c>
      <c r="K35" s="1">
        <v>50.2</v>
      </c>
      <c r="L35" s="1" t="s">
        <v>19</v>
      </c>
      <c r="M35" s="1" t="s">
        <v>57</v>
      </c>
    </row>
    <row r="36" spans="1:13" x14ac:dyDescent="0.3">
      <c r="A36" s="1" t="s">
        <v>46</v>
      </c>
      <c r="B36" s="1">
        <v>330</v>
      </c>
      <c r="C36" s="1">
        <v>39.799999999999997</v>
      </c>
      <c r="D36" s="1">
        <v>51.2</v>
      </c>
      <c r="E36" s="1" t="s">
        <v>19</v>
      </c>
      <c r="F36" s="1" t="s">
        <v>57</v>
      </c>
      <c r="H36" s="1" t="s">
        <v>46</v>
      </c>
      <c r="I36" s="1">
        <v>330</v>
      </c>
      <c r="J36" s="1">
        <v>58.8</v>
      </c>
      <c r="K36" s="1">
        <v>53.1</v>
      </c>
      <c r="L36" s="1" t="s">
        <v>19</v>
      </c>
      <c r="M36" s="1" t="s">
        <v>57</v>
      </c>
    </row>
    <row r="37" spans="1:13" x14ac:dyDescent="0.3">
      <c r="A37" s="1" t="s">
        <v>47</v>
      </c>
      <c r="B37" s="1">
        <v>340</v>
      </c>
      <c r="C37" s="1">
        <v>39.200000000000003</v>
      </c>
      <c r="D37" s="1">
        <v>49.8</v>
      </c>
      <c r="E37" s="1" t="s">
        <v>19</v>
      </c>
      <c r="F37" s="1" t="s">
        <v>57</v>
      </c>
      <c r="H37" s="1" t="s">
        <v>47</v>
      </c>
      <c r="I37" s="1">
        <v>340</v>
      </c>
      <c r="J37" s="1">
        <v>60.1</v>
      </c>
      <c r="K37" s="1">
        <v>50.9</v>
      </c>
      <c r="L37" s="1" t="s">
        <v>19</v>
      </c>
      <c r="M37" s="1" t="s">
        <v>57</v>
      </c>
    </row>
    <row r="38" spans="1:13" x14ac:dyDescent="0.3">
      <c r="A38" s="1" t="s">
        <v>48</v>
      </c>
      <c r="B38" s="1">
        <v>350</v>
      </c>
      <c r="C38" s="1">
        <v>40.9</v>
      </c>
      <c r="D38" s="1">
        <v>52.6</v>
      </c>
      <c r="E38" s="1" t="s">
        <v>19</v>
      </c>
      <c r="F38" s="1" t="s">
        <v>57</v>
      </c>
      <c r="H38" s="1" t="s">
        <v>48</v>
      </c>
      <c r="I38" s="1">
        <v>350</v>
      </c>
      <c r="J38" s="1">
        <v>61</v>
      </c>
      <c r="K38" s="1">
        <v>50.6</v>
      </c>
      <c r="L38" s="1" t="s">
        <v>19</v>
      </c>
      <c r="M38" s="1" t="s">
        <v>54</v>
      </c>
    </row>
    <row r="39" spans="1:13" x14ac:dyDescent="0.3">
      <c r="A39" s="1" t="s">
        <v>49</v>
      </c>
      <c r="B39" s="1">
        <v>360</v>
      </c>
      <c r="C39" s="1">
        <v>40.4</v>
      </c>
      <c r="D39" s="1">
        <v>54.5</v>
      </c>
      <c r="E39" s="1" t="s">
        <v>19</v>
      </c>
      <c r="F39" s="1" t="s">
        <v>57</v>
      </c>
      <c r="H39" s="4" t="s">
        <v>65</v>
      </c>
      <c r="J39" s="10">
        <f>AVERAGE(J3:J38)</f>
        <v>53.830555555555556</v>
      </c>
      <c r="K39" s="10">
        <f>AVERAGE(K3:K38)</f>
        <v>48.647222222222211</v>
      </c>
    </row>
    <row r="40" spans="1:13" x14ac:dyDescent="0.3">
      <c r="A40" s="1" t="s">
        <v>50</v>
      </c>
      <c r="B40" s="1">
        <v>370</v>
      </c>
      <c r="C40" s="1">
        <v>39.6</v>
      </c>
      <c r="D40" s="1">
        <v>53.6</v>
      </c>
      <c r="E40" s="1" t="s">
        <v>19</v>
      </c>
      <c r="F40" s="1" t="s">
        <v>57</v>
      </c>
      <c r="H40" s="1"/>
      <c r="J40" s="1"/>
      <c r="K40" s="1"/>
    </row>
    <row r="41" spans="1:13" x14ac:dyDescent="0.3">
      <c r="A41" s="1" t="s">
        <v>51</v>
      </c>
      <c r="B41" s="1">
        <v>380</v>
      </c>
      <c r="C41" s="1">
        <v>40.200000000000003</v>
      </c>
      <c r="D41" s="1">
        <v>50.8</v>
      </c>
      <c r="E41" s="1" t="s">
        <v>19</v>
      </c>
      <c r="F41" s="1" t="s">
        <v>54</v>
      </c>
      <c r="H41" s="1"/>
      <c r="J41" s="1"/>
      <c r="K41" s="1"/>
    </row>
    <row r="42" spans="1:13" x14ac:dyDescent="0.3">
      <c r="A42" s="4" t="s">
        <v>65</v>
      </c>
      <c r="B42" s="3"/>
      <c r="C42" s="5">
        <f>AVERAGE(C3:C41)</f>
        <v>40.015384615384612</v>
      </c>
      <c r="D42" s="5">
        <f>AVERAGE(D3:D41)</f>
        <v>48.958974358974352</v>
      </c>
    </row>
  </sheetData>
  <mergeCells count="2">
    <mergeCell ref="A1:F1"/>
    <mergeCell ref="H1:O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1C75525-E730-4610-B4CF-B6E8C8967D6E}">
  <dimension ref="A1:G21"/>
  <sheetViews>
    <sheetView workbookViewId="0">
      <selection activeCell="G24" sqref="G24"/>
    </sheetView>
  </sheetViews>
  <sheetFormatPr defaultRowHeight="14.4" x14ac:dyDescent="0.3"/>
  <cols>
    <col min="1" max="1" width="30.44140625" customWidth="1"/>
    <col min="2" max="2" width="13.33203125" customWidth="1"/>
    <col min="3" max="3" width="18.77734375" style="1" customWidth="1"/>
    <col min="5" max="5" width="30.5546875" customWidth="1"/>
    <col min="7" max="7" width="17" customWidth="1"/>
  </cols>
  <sheetData>
    <row r="1" spans="1:7" ht="18" x14ac:dyDescent="0.35">
      <c r="A1" s="14" t="s">
        <v>83</v>
      </c>
      <c r="B1" s="15"/>
      <c r="C1" s="15"/>
      <c r="E1" s="14" t="s">
        <v>84</v>
      </c>
      <c r="F1" s="15"/>
      <c r="G1" s="15"/>
    </row>
    <row r="2" spans="1:7" x14ac:dyDescent="0.3">
      <c r="A2" s="2" t="s">
        <v>0</v>
      </c>
      <c r="B2" s="2" t="s">
        <v>66</v>
      </c>
      <c r="C2" s="2" t="s">
        <v>1</v>
      </c>
      <c r="E2" s="2" t="s">
        <v>0</v>
      </c>
      <c r="F2" s="2" t="s">
        <v>66</v>
      </c>
      <c r="G2" s="2" t="s">
        <v>1</v>
      </c>
    </row>
    <row r="3" spans="1:7" x14ac:dyDescent="0.3">
      <c r="A3" s="1" t="s">
        <v>68</v>
      </c>
      <c r="B3" s="1" t="s">
        <v>67</v>
      </c>
      <c r="C3" s="1">
        <v>4</v>
      </c>
      <c r="E3" s="1" t="s">
        <v>68</v>
      </c>
      <c r="F3" s="1" t="s">
        <v>67</v>
      </c>
      <c r="G3" s="1">
        <v>4</v>
      </c>
    </row>
    <row r="4" spans="1:7" x14ac:dyDescent="0.3">
      <c r="A4" s="1"/>
      <c r="B4" s="1"/>
      <c r="E4" s="1"/>
      <c r="F4" s="1"/>
      <c r="G4" s="1"/>
    </row>
    <row r="5" spans="1:7" x14ac:dyDescent="0.3">
      <c r="A5" s="1"/>
      <c r="B5" s="1"/>
      <c r="E5" s="1"/>
      <c r="F5" s="1"/>
      <c r="G5" s="1"/>
    </row>
    <row r="6" spans="1:7" x14ac:dyDescent="0.3">
      <c r="A6" s="1" t="s">
        <v>2</v>
      </c>
      <c r="B6" s="1"/>
      <c r="C6" s="8">
        <v>0.5</v>
      </c>
      <c r="E6" s="1" t="s">
        <v>2</v>
      </c>
      <c r="F6" s="1"/>
      <c r="G6" s="8">
        <v>0.5</v>
      </c>
    </row>
    <row r="7" spans="1:7" x14ac:dyDescent="0.3">
      <c r="A7" s="1" t="s">
        <v>4</v>
      </c>
      <c r="B7" s="1"/>
      <c r="C7" s="8">
        <v>0.51944444444444449</v>
      </c>
      <c r="E7" s="1" t="s">
        <v>4</v>
      </c>
      <c r="F7" s="1"/>
      <c r="G7" s="1" t="s">
        <v>87</v>
      </c>
    </row>
    <row r="8" spans="1:7" x14ac:dyDescent="0.3">
      <c r="A8" s="1" t="s">
        <v>5</v>
      </c>
      <c r="B8" s="1"/>
      <c r="C8" s="8">
        <v>0.53472222222222221</v>
      </c>
      <c r="E8" s="1" t="s">
        <v>5</v>
      </c>
      <c r="F8" s="1"/>
      <c r="G8" s="8">
        <v>0.52708333333333335</v>
      </c>
    </row>
    <row r="9" spans="1:7" x14ac:dyDescent="0.3">
      <c r="A9" s="1"/>
      <c r="B9" s="1"/>
      <c r="E9" s="1"/>
      <c r="F9" s="1"/>
      <c r="G9" s="1"/>
    </row>
    <row r="10" spans="1:7" x14ac:dyDescent="0.3">
      <c r="A10" s="1" t="s">
        <v>7</v>
      </c>
      <c r="B10" s="1"/>
      <c r="C10" s="8">
        <v>0.51944444444444449</v>
      </c>
      <c r="E10" s="1" t="s">
        <v>7</v>
      </c>
      <c r="F10" s="1"/>
      <c r="G10" s="8">
        <v>0.52500000000000002</v>
      </c>
    </row>
    <row r="11" spans="1:7" x14ac:dyDescent="0.3">
      <c r="A11" s="1" t="s">
        <v>69</v>
      </c>
      <c r="B11" s="1"/>
      <c r="C11" s="1" t="s">
        <v>70</v>
      </c>
      <c r="E11" s="1" t="s">
        <v>69</v>
      </c>
      <c r="F11" s="1"/>
      <c r="G11" s="9">
        <v>0.52500000000000002</v>
      </c>
    </row>
    <row r="12" spans="1:7" x14ac:dyDescent="0.3">
      <c r="A12" s="1"/>
      <c r="B12" s="1"/>
      <c r="E12" s="1"/>
      <c r="F12" s="1"/>
      <c r="G12" s="1"/>
    </row>
    <row r="13" spans="1:7" x14ac:dyDescent="0.3">
      <c r="A13" s="1" t="s">
        <v>72</v>
      </c>
      <c r="B13" s="1" t="s">
        <v>71</v>
      </c>
      <c r="C13" s="4">
        <v>600</v>
      </c>
      <c r="E13" s="1" t="s">
        <v>72</v>
      </c>
      <c r="F13" s="1" t="s">
        <v>71</v>
      </c>
      <c r="G13" s="4">
        <v>650</v>
      </c>
    </row>
    <row r="14" spans="1:7" x14ac:dyDescent="0.3">
      <c r="A14" s="1" t="s">
        <v>73</v>
      </c>
      <c r="B14" s="1" t="s">
        <v>67</v>
      </c>
      <c r="C14" s="4">
        <v>3.2</v>
      </c>
      <c r="E14" s="1" t="s">
        <v>73</v>
      </c>
      <c r="F14" s="1" t="s">
        <v>67</v>
      </c>
      <c r="G14" s="4">
        <v>3.7</v>
      </c>
    </row>
    <row r="15" spans="1:7" x14ac:dyDescent="0.3">
      <c r="A15" s="1" t="s">
        <v>62</v>
      </c>
      <c r="B15" s="1" t="s">
        <v>74</v>
      </c>
      <c r="C15" s="1">
        <v>300</v>
      </c>
      <c r="E15" s="1" t="s">
        <v>62</v>
      </c>
      <c r="F15" s="1" t="s">
        <v>74</v>
      </c>
      <c r="G15" s="1">
        <v>200</v>
      </c>
    </row>
    <row r="16" spans="1:7" x14ac:dyDescent="0.3">
      <c r="A16" s="1" t="s">
        <v>63</v>
      </c>
      <c r="B16" s="1" t="s">
        <v>74</v>
      </c>
      <c r="C16" s="1">
        <v>500</v>
      </c>
      <c r="E16" s="1" t="s">
        <v>63</v>
      </c>
      <c r="F16" s="1" t="s">
        <v>74</v>
      </c>
      <c r="G16" s="1">
        <v>100</v>
      </c>
    </row>
    <row r="17" spans="1:7" x14ac:dyDescent="0.3">
      <c r="A17" s="1" t="s">
        <v>75</v>
      </c>
      <c r="B17" s="1" t="s">
        <v>76</v>
      </c>
      <c r="C17" s="4">
        <v>380</v>
      </c>
      <c r="E17" s="1" t="s">
        <v>75</v>
      </c>
      <c r="F17" s="1" t="s">
        <v>76</v>
      </c>
      <c r="G17" s="4">
        <v>350</v>
      </c>
    </row>
    <row r="18" spans="1:7" x14ac:dyDescent="0.3">
      <c r="A18" s="1" t="s">
        <v>94</v>
      </c>
      <c r="B18" s="1" t="s">
        <v>95</v>
      </c>
      <c r="C18" s="11">
        <f>C14*60/C17</f>
        <v>0.50526315789473686</v>
      </c>
      <c r="E18" s="1" t="s">
        <v>94</v>
      </c>
      <c r="F18" s="1" t="s">
        <v>95</v>
      </c>
      <c r="G18" s="11">
        <f>G14*60/G17</f>
        <v>0.63428571428571423</v>
      </c>
    </row>
    <row r="19" spans="1:7" x14ac:dyDescent="0.3">
      <c r="A19" s="1"/>
      <c r="B19" s="1"/>
    </row>
    <row r="21" spans="1:7" x14ac:dyDescent="0.3">
      <c r="E21" s="3" t="s">
        <v>96</v>
      </c>
      <c r="G21">
        <f>(G18-C18)*100/C18</f>
        <v>25.53571428571427</v>
      </c>
    </row>
  </sheetData>
  <mergeCells count="2">
    <mergeCell ref="A1:C1"/>
    <mergeCell ref="E1:G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E3B203A-2627-4F78-92E6-93FCEE76EE16}">
  <dimension ref="A1:I27"/>
  <sheetViews>
    <sheetView tabSelected="1" workbookViewId="0">
      <selection activeCell="G4" sqref="G4:H4"/>
    </sheetView>
  </sheetViews>
  <sheetFormatPr defaultRowHeight="14.4" x14ac:dyDescent="0.3"/>
  <cols>
    <col min="1" max="2" width="38.88671875" customWidth="1"/>
    <col min="3" max="3" width="17.44140625" customWidth="1"/>
    <col min="4" max="4" width="6.109375" customWidth="1"/>
    <col min="5" max="5" width="40.21875" customWidth="1"/>
    <col min="6" max="6" width="13.21875" customWidth="1"/>
    <col min="7" max="7" width="21.6640625" customWidth="1"/>
    <col min="8" max="8" width="9.109375" customWidth="1"/>
    <col min="9" max="9" width="8.88671875" hidden="1" customWidth="1"/>
  </cols>
  <sheetData>
    <row r="1" spans="1:9" x14ac:dyDescent="0.3">
      <c r="A1" s="18" t="s">
        <v>83</v>
      </c>
      <c r="B1" s="18"/>
      <c r="C1" s="18"/>
      <c r="D1" s="3"/>
      <c r="E1" s="18" t="s">
        <v>84</v>
      </c>
      <c r="F1" s="19"/>
      <c r="G1" s="19"/>
      <c r="H1" s="19"/>
      <c r="I1" s="19"/>
    </row>
    <row r="2" spans="1:9" x14ac:dyDescent="0.3">
      <c r="A2" s="18"/>
      <c r="B2" s="18"/>
      <c r="C2" s="18"/>
      <c r="D2" s="3"/>
      <c r="E2" s="19"/>
      <c r="F2" s="19"/>
      <c r="G2" s="19"/>
      <c r="H2" s="19"/>
      <c r="I2" s="19"/>
    </row>
    <row r="3" spans="1:9" x14ac:dyDescent="0.3">
      <c r="A3" s="18"/>
      <c r="B3" s="18"/>
      <c r="C3" s="18"/>
      <c r="E3" s="19"/>
      <c r="F3" s="19"/>
      <c r="G3" s="19"/>
      <c r="H3" s="19"/>
      <c r="I3" s="19"/>
    </row>
    <row r="4" spans="1:9" x14ac:dyDescent="0.3">
      <c r="A4" s="7" t="s">
        <v>0</v>
      </c>
      <c r="B4" s="4" t="s">
        <v>66</v>
      </c>
      <c r="C4" s="4" t="s">
        <v>90</v>
      </c>
      <c r="E4" s="7" t="s">
        <v>0</v>
      </c>
      <c r="F4" s="4" t="s">
        <v>66</v>
      </c>
      <c r="G4" s="20" t="s">
        <v>90</v>
      </c>
      <c r="H4" s="20"/>
    </row>
    <row r="5" spans="1:9" x14ac:dyDescent="0.3">
      <c r="A5" s="3" t="s">
        <v>58</v>
      </c>
      <c r="B5" s="1" t="s">
        <v>80</v>
      </c>
      <c r="C5" s="1">
        <f>AVERAGE('Time VS cooker'!C3:C41)</f>
        <v>40.015384615384612</v>
      </c>
      <c r="E5" s="3" t="s">
        <v>58</v>
      </c>
      <c r="F5" s="1" t="s">
        <v>80</v>
      </c>
      <c r="G5" s="16">
        <v>53.830555555555556</v>
      </c>
      <c r="H5" s="16"/>
    </row>
    <row r="6" spans="1:9" x14ac:dyDescent="0.3">
      <c r="A6" s="3"/>
      <c r="C6" s="1"/>
      <c r="G6" s="16"/>
      <c r="H6" s="16"/>
    </row>
    <row r="7" spans="1:9" x14ac:dyDescent="0.3">
      <c r="A7" s="3" t="s">
        <v>59</v>
      </c>
      <c r="B7" s="1" t="s">
        <v>80</v>
      </c>
      <c r="C7" s="1">
        <f>AVERAGE('Time VS cooker'!D3:D41)</f>
        <v>48.958974358974352</v>
      </c>
      <c r="E7" s="3" t="s">
        <v>59</v>
      </c>
      <c r="F7" s="1" t="s">
        <v>80</v>
      </c>
      <c r="G7" s="16">
        <v>48.647222222222211</v>
      </c>
      <c r="H7" s="16"/>
    </row>
    <row r="8" spans="1:9" x14ac:dyDescent="0.3">
      <c r="A8" s="3"/>
      <c r="B8" s="1"/>
      <c r="G8" s="16"/>
      <c r="H8" s="16"/>
    </row>
    <row r="9" spans="1:9" x14ac:dyDescent="0.3">
      <c r="A9" s="4" t="s">
        <v>60</v>
      </c>
      <c r="B9" s="1" t="s">
        <v>78</v>
      </c>
      <c r="C9" s="1">
        <v>2260</v>
      </c>
      <c r="E9" s="4" t="s">
        <v>60</v>
      </c>
      <c r="F9" s="1" t="s">
        <v>78</v>
      </c>
      <c r="G9" s="16">
        <v>2260</v>
      </c>
      <c r="H9" s="16"/>
    </row>
    <row r="10" spans="1:9" x14ac:dyDescent="0.3">
      <c r="G10" s="16"/>
      <c r="H10" s="16"/>
    </row>
    <row r="11" spans="1:9" x14ac:dyDescent="0.3">
      <c r="A11" s="4" t="s">
        <v>61</v>
      </c>
      <c r="B11" s="1" t="s">
        <v>78</v>
      </c>
      <c r="C11" s="1">
        <v>46000</v>
      </c>
      <c r="E11" s="4" t="s">
        <v>61</v>
      </c>
      <c r="F11" s="1" t="s">
        <v>78</v>
      </c>
      <c r="G11" s="16">
        <v>46000</v>
      </c>
      <c r="H11" s="16"/>
    </row>
    <row r="12" spans="1:9" x14ac:dyDescent="0.3">
      <c r="G12" s="16"/>
      <c r="H12" s="16"/>
    </row>
    <row r="13" spans="1:9" x14ac:dyDescent="0.3">
      <c r="A13" s="4" t="s">
        <v>92</v>
      </c>
      <c r="B13" s="1" t="s">
        <v>79</v>
      </c>
      <c r="C13" s="1">
        <v>3.2</v>
      </c>
      <c r="E13" s="4" t="s">
        <v>93</v>
      </c>
      <c r="F13" s="1" t="s">
        <v>79</v>
      </c>
      <c r="G13" s="16">
        <v>3.7</v>
      </c>
      <c r="H13" s="16"/>
    </row>
    <row r="14" spans="1:9" x14ac:dyDescent="0.3">
      <c r="G14" s="16"/>
      <c r="H14" s="16"/>
    </row>
    <row r="15" spans="1:9" x14ac:dyDescent="0.3">
      <c r="A15" s="4" t="s">
        <v>91</v>
      </c>
      <c r="B15" s="1" t="s">
        <v>79</v>
      </c>
      <c r="C15" s="1">
        <v>0.16</v>
      </c>
      <c r="E15" s="4" t="s">
        <v>82</v>
      </c>
      <c r="F15" s="1" t="s">
        <v>79</v>
      </c>
      <c r="G15" s="17">
        <f>G17/G11</f>
        <v>0.18178260869565219</v>
      </c>
      <c r="H15" s="17"/>
    </row>
    <row r="16" spans="1:9" x14ac:dyDescent="0.3">
      <c r="G16" s="16"/>
      <c r="H16" s="16"/>
    </row>
    <row r="17" spans="1:8" ht="15.6" x14ac:dyDescent="0.35">
      <c r="A17" s="6" t="s">
        <v>81</v>
      </c>
      <c r="B17" s="1" t="s">
        <v>77</v>
      </c>
      <c r="C17" s="1">
        <f>C15*C11</f>
        <v>7360</v>
      </c>
      <c r="E17" s="6" t="s">
        <v>85</v>
      </c>
      <c r="F17" s="1" t="s">
        <v>77</v>
      </c>
      <c r="G17" s="16">
        <f>G13*G9</f>
        <v>8362</v>
      </c>
      <c r="H17" s="16"/>
    </row>
    <row r="18" spans="1:8" x14ac:dyDescent="0.3">
      <c r="G18" s="16"/>
      <c r="H18" s="16"/>
    </row>
    <row r="19" spans="1:8" x14ac:dyDescent="0.3">
      <c r="G19" s="16"/>
      <c r="H19" s="16"/>
    </row>
    <row r="20" spans="1:8" x14ac:dyDescent="0.3">
      <c r="G20" s="16"/>
      <c r="H20" s="16"/>
    </row>
    <row r="21" spans="1:8" x14ac:dyDescent="0.3">
      <c r="G21" s="16"/>
      <c r="H21" s="16"/>
    </row>
    <row r="22" spans="1:8" x14ac:dyDescent="0.3">
      <c r="G22" s="16"/>
      <c r="H22" s="16"/>
    </row>
    <row r="23" spans="1:8" x14ac:dyDescent="0.3">
      <c r="G23" s="16"/>
      <c r="H23" s="16"/>
    </row>
    <row r="24" spans="1:8" x14ac:dyDescent="0.3">
      <c r="G24" s="16"/>
      <c r="H24" s="16"/>
    </row>
    <row r="25" spans="1:8" x14ac:dyDescent="0.3">
      <c r="G25" s="16"/>
      <c r="H25" s="16"/>
    </row>
    <row r="26" spans="1:8" x14ac:dyDescent="0.3">
      <c r="G26" s="16"/>
      <c r="H26" s="16"/>
    </row>
    <row r="27" spans="1:8" x14ac:dyDescent="0.3">
      <c r="G27" s="16"/>
      <c r="H27" s="16"/>
    </row>
  </sheetData>
  <mergeCells count="26">
    <mergeCell ref="G27:H27"/>
    <mergeCell ref="G13:H13"/>
    <mergeCell ref="G14:H14"/>
    <mergeCell ref="G22:H22"/>
    <mergeCell ref="G23:H23"/>
    <mergeCell ref="G24:H24"/>
    <mergeCell ref="G25:H25"/>
    <mergeCell ref="G26:H26"/>
    <mergeCell ref="G17:H17"/>
    <mergeCell ref="G18:H18"/>
    <mergeCell ref="G19:H19"/>
    <mergeCell ref="G20:H20"/>
    <mergeCell ref="G21:H21"/>
    <mergeCell ref="G12:H12"/>
    <mergeCell ref="G15:H15"/>
    <mergeCell ref="G16:H16"/>
    <mergeCell ref="A1:C3"/>
    <mergeCell ref="G8:H8"/>
    <mergeCell ref="G9:H9"/>
    <mergeCell ref="G10:H10"/>
    <mergeCell ref="G11:H11"/>
    <mergeCell ref="E1:I3"/>
    <mergeCell ref="G4:H4"/>
    <mergeCell ref="G5:H5"/>
    <mergeCell ref="G6:H6"/>
    <mergeCell ref="G7:H7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Time VS cooker</vt:lpstr>
      <vt:lpstr>Parameter &amp; Obs. Value</vt:lpstr>
      <vt:lpstr>Calculations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Aditya sonawane</dc:creator>
  <cp:lastModifiedBy>Aditya sonawane</cp:lastModifiedBy>
  <dcterms:created xsi:type="dcterms:W3CDTF">2026-01-18T06:22:31Z</dcterms:created>
  <dcterms:modified xsi:type="dcterms:W3CDTF">2026-01-23T05:26:16Z</dcterms:modified>
</cp:coreProperties>
</file>